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AKIETY RAZEM" sheetId="1" r:id="rId1"/>
    <sheet name="Pakiet nr 1" sheetId="2" r:id="rId2"/>
    <sheet name="Pakiet nr 2 " sheetId="3" r:id="rId3"/>
    <sheet name="Pakiet nr 3" sheetId="4" r:id="rId4"/>
    <sheet name="Pakiet nr 4 " sheetId="5" r:id="rId5"/>
    <sheet name="Pakiet nr 5 " sheetId="6" r:id="rId6"/>
    <sheet name="Pakiet nr 6" sheetId="7" r:id="rId7"/>
    <sheet name="Pakiet nr 7" sheetId="8" r:id="rId8"/>
    <sheet name="Pakiet nr 8 " sheetId="9" r:id="rId9"/>
    <sheet name="Pakiet nr 9 " sheetId="10" r:id="rId10"/>
    <sheet name="Pakiet nr 10" sheetId="11" r:id="rId11"/>
    <sheet name="Pakiet nr 11" sheetId="12" r:id="rId12"/>
    <sheet name="Pakiet nr 12" sheetId="13" r:id="rId13"/>
    <sheet name="Pakiet nr 13" sheetId="14" r:id="rId14"/>
  </sheets>
  <definedNames/>
  <calcPr fullCalcOnLoad="1"/>
</workbook>
</file>

<file path=xl/sharedStrings.xml><?xml version="1.0" encoding="utf-8"?>
<sst xmlns="http://schemas.openxmlformats.org/spreadsheetml/2006/main" count="333" uniqueCount="99">
  <si>
    <t>ZAŁĄCZNIK NR 1                       FORMULARZ ASORTYMENTOWO-CENOWY</t>
  </si>
  <si>
    <t xml:space="preserve">           Dostawa środków antyseptycznych i dezynfekcyjnych do SP ZOZ w Łapach</t>
  </si>
  <si>
    <t>L.p.</t>
  </si>
  <si>
    <t>Numer Pakietu</t>
  </si>
  <si>
    <t>Wartość Pakietu netto ( PLN )</t>
  </si>
  <si>
    <t>Wartość Pakietu  brutto ( PLN )</t>
  </si>
  <si>
    <t>UWAGI</t>
  </si>
  <si>
    <t>RAZEM</t>
  </si>
  <si>
    <t>Wartość zamówienia netto – …............................................................................................ PLN</t>
  </si>
  <si>
    <t>Wartość zammówienia brutto – …........................................................................................ PLN</t>
  </si>
  <si>
    <t>…...........................................................................                                                                                                        ….............................................................................</t>
  </si>
  <si>
    <t xml:space="preserve">                                            miejsce i data</t>
  </si>
  <si>
    <t xml:space="preserve">                                                                   </t>
  </si>
  <si>
    <t xml:space="preserve">                                                                                                     podpis  Wykonawcy</t>
  </si>
  <si>
    <t>Pakiet nr 1    Środki antyseptyczne i dezynfekcyjne</t>
  </si>
  <si>
    <t>L.p</t>
  </si>
  <si>
    <t>Preparat</t>
  </si>
  <si>
    <t>Opakowanie</t>
  </si>
  <si>
    <t>Ilość opakowań preparatu stężonego</t>
  </si>
  <si>
    <t>Nazwa preparatu stężonego</t>
  </si>
  <si>
    <t>Cena jednostkowa netto 1 op. prep.stęż</t>
  </si>
  <si>
    <t>cena jednostkowa brutto</t>
  </si>
  <si>
    <t>Wartość netto</t>
  </si>
  <si>
    <t>VAT (%)</t>
  </si>
  <si>
    <t>Wartość brutto</t>
  </si>
  <si>
    <t xml:space="preserve">6 x 9 </t>
  </si>
  <si>
    <t>4 x 6</t>
  </si>
  <si>
    <t>4 x 7</t>
  </si>
  <si>
    <t>Płynny preparat do manualnego mycia i dezynfekcji zanieczyszczonych narzędzi chirurgicznych, endoskopów i innych wyrobów medycznych. Spektrum działania: 0,5% roztw. w czasie do 15 min. B, Tbc, F,V ( w tym Polio, Adeno w czasie 1 godz), wymagane badania w obciążeniu biologicznym w warunkach brudnych)</t>
  </si>
  <si>
    <t>5L z pompką dozującą</t>
  </si>
  <si>
    <t>Razem</t>
  </si>
  <si>
    <t>X</t>
  </si>
  <si>
    <r>
      <t>Wartość netto  -</t>
    </r>
    <r>
      <rPr>
        <b/>
        <sz val="9"/>
        <color indexed="8"/>
        <rFont val="Times New Roman"/>
        <family val="1"/>
      </rPr>
      <t xml:space="preserve"> …........................................................................................................</t>
    </r>
  </si>
  <si>
    <r>
      <t>Wartość brutto –</t>
    </r>
    <r>
      <rPr>
        <b/>
        <sz val="9"/>
        <color indexed="8"/>
        <rFont val="Times New Roman"/>
        <family val="1"/>
      </rPr>
      <t xml:space="preserve"> …......................................................................................................</t>
    </r>
  </si>
  <si>
    <t>…...................................................................................................                                                                                             …...................................................................</t>
  </si>
  <si>
    <r>
      <t xml:space="preserve">                                           </t>
    </r>
    <r>
      <rPr>
        <i/>
        <sz val="10"/>
        <color indexed="8"/>
        <rFont val="Times New Roman"/>
        <family val="1"/>
      </rPr>
      <t xml:space="preserve">   miejsce i data</t>
    </r>
  </si>
  <si>
    <r>
      <t xml:space="preserve">                              </t>
    </r>
    <r>
      <rPr>
        <i/>
        <sz val="10"/>
        <color indexed="8"/>
        <rFont val="Times New Roman"/>
        <family val="1"/>
      </rPr>
      <t xml:space="preserve"> podpis Wykonawcy</t>
    </r>
  </si>
  <si>
    <t>Pakiet nr 2    Środki antyseptyczne i dezynfekcyjne</t>
  </si>
  <si>
    <t>Ilość L preparatu stężonego</t>
  </si>
  <si>
    <t xml:space="preserve">Cena jedn. netto za 1L roztworu roboczego </t>
  </si>
  <si>
    <t>Cena jednostkowa brutto</t>
  </si>
  <si>
    <t>Vat (%)</t>
  </si>
  <si>
    <t>6 x 9</t>
  </si>
  <si>
    <t>Preparat myjąco-dezynfekujący do powierzchni i sprzętu medycznego o przyjemnym zapachu. Preparat nie może zawierać aldehydów, fenoli, zw. nadtlenowych, nie może uwalniać aktywnego chloru. Preparat wykazujący wysoką tolerancję materiałową również w stosunku do powierzchni metalowych, gumowych, drewnianych, aluminiowych. Zakres działania min.: B, Prątki gruźlicy, F (Candida albicans),V. Czas działania do 15 min. Do sporządzenia roztworów roboczych można użyć zimnej wody. Zamawiający wymaga aby spektrum działania bakteriobójczego, grzybobójczego i prątkobójczego było potwierdzone badaniami wykonanymi w warunkach zanieczyszczeń organicznych.</t>
  </si>
  <si>
    <t>5 L z dozo-wnikiem</t>
  </si>
  <si>
    <t>Pakiet nr 3    Środki antyseptyczne i dezynfekcyjne</t>
  </si>
  <si>
    <t>Ilość op. preparatu stężonego</t>
  </si>
  <si>
    <t>Cena jedn. netto 1op. prep. Stęż.</t>
  </si>
  <si>
    <t>Preparat myjąco-dezynfekujący na bazie aktywnego tlenu do wszelkich powierzchni wodoodpornych oraz sprzętów wykonanych z wrażliwych na alkohol materiałów np. tworzywa sztuczne. Możliwa inaktywacja wydzielin oraz krwi na powierzchniach i wyrobach medycznych. Spektrum działania: B, F, V, Tbc</t>
  </si>
  <si>
    <t>5 L z dozowni-kiem</t>
  </si>
  <si>
    <t>Preparat myjąco-dezynfekujący w formie piany do trudnodostępnych, małych powierzchni na bazie nadtlenku wodoru AHP, środków powierzchniowo czynnych i zwilżających, posiadający udowodnioną skuteczność w badaniach z obciążeniem biologicznym. Spektrum działania : B, MRSA, V ( HCV, HBV, HIV, Polio, Adeno, Rota ) - do 5 min. F, Tbc – do 15 min.</t>
  </si>
  <si>
    <t>750 ml  ze spryskiwa-czem</t>
  </si>
  <si>
    <t>Preparat w tabletkach do dezynfekcji powierzchni i urządzeń (także chłodniczych) na bazie aktywnego chloru, dopuszczony do kontaktu z żywnością. Możliwość użycia do dezaktywacji rozlanych płynów ustrojowych i innych wydzielin., Działający przy stęż. aktywnego chloru nie przekraczającym 2000 ppm i czasie 15 min na B,Tbc,F,V dla powierzchni nie zanieczyszczonych organicznie.</t>
  </si>
  <si>
    <t>300 tabl.</t>
  </si>
  <si>
    <t>Pakiet nr  4    Środki antyseptyczne i dezynfekcyjne</t>
  </si>
  <si>
    <t>Cena jedn. netto1op. prep.stęż</t>
  </si>
  <si>
    <t xml:space="preserve">Preparat alkocholowy w postaci żelu do higienicznego i chirurgicznego odkażania rąk, chroniący skórę przed wysychaniem, w jednorazowych workach do dozowników łokciowych. SPEKTRUM; B; Tbc, F,V (op. do 1 L) </t>
  </si>
  <si>
    <t>800 ml</t>
  </si>
  <si>
    <t>Mydło w saszetkach sterylne ( op. do 1 L)</t>
  </si>
  <si>
    <t>Pakiet nr 5    Środki antyseptyczne i dezynfekcyjne</t>
  </si>
  <si>
    <t>Cena jedn. netto1op. Prep. stęż</t>
  </si>
  <si>
    <t>Alkoholowy preparat do szybkiej dezynfekcji powierzchni i sprzętów metodą spryskiwania, nie zawierający dodatkowych substancji czynnych np.aldehydów, zw. IV- rzędowych ani innych. Spektrum: B, Tbc, MRSA, F,V (HIV, HBV, HCV, Vaccinia, Adeno , Rota). - do 2 min.</t>
  </si>
  <si>
    <t>1 L ze spryskiwa-czem</t>
  </si>
  <si>
    <t>Pakiet nr 6    Środki antyseptyczne i dezynfekcyjne</t>
  </si>
  <si>
    <t>Cena jedn. netto1op. prep.stęż.</t>
  </si>
  <si>
    <t>Preparat do chirurgicznego mycia i dezynfekcji rąk zawierający w swym składzie alkohol i chlorheksydynę z dozownikiem. Spektrum działania: B,F.V</t>
  </si>
  <si>
    <t>500 ml. z pompką</t>
  </si>
  <si>
    <t>Pakiet nr 7    Środki antyseptyczne i dezynfekcyjne</t>
  </si>
  <si>
    <t xml:space="preserve">Gotowy do użycia preparat na bazie dichlorowodorku octenidyny, przeznaczonego do krótkich zabiegów antyseptycznych związanych ze skórą, błoną śluzową, raną, przed, w trakcie i po zabiegach diagnostycznych i operacyjnych w ginekologii, urologii, proktologii, dermatologii, wenerologii, położnictwie. Wymagane pH ok.6. Spektrum działania: B ( MRSA, Chlamydia trachomatis, Mycoplasma hominis ), F, drożdżaki, P ( łącznie z Trichomonas vaginalis ) V ( HIV, HBV, HCV, Herpex simplex ). </t>
  </si>
  <si>
    <t>1 L</t>
  </si>
  <si>
    <t>250 ml</t>
  </si>
  <si>
    <t>50 ml</t>
  </si>
  <si>
    <t>Pakiet nr 8    Środki antyseptyczne i dezynfekcyjne</t>
  </si>
  <si>
    <t>6 x 7</t>
  </si>
  <si>
    <t>Skoncentrowany preparat chlorowy przeznaczony do jednoczesnego mycia i dezynfekcji wszelkich zmywalnych powierzchni czystych i zanieczyszczonych substancji organ. Spektrum działania B,F,V (Polio, Adeno), Tbc (M.tuberculosis, Mavium, M. terrae), S.</t>
  </si>
  <si>
    <t>5 L</t>
  </si>
  <si>
    <t>Preparat do dezynfekcji i mycia narzędzi chirurgicznych, endoskopów oraz inkubatorów na bazie związków nadtlenowych. Roztwory robocze sporządzane na bazie zimnej wody wodociągowej. Spektrum działania: B,F,V a po dodaniu aktywatora również Tbc i S. Czas działania: B, Tbc, F,V -do 30 min, Spory do 6 godz. Wymagana pozytywna opinia Olympus Optical do dezynfekcji endoskopów oraz IM i Dz do dezynfekcji inkubatorów.</t>
  </si>
  <si>
    <t>10 kg aktywator   2 L</t>
  </si>
  <si>
    <t>3 + 3</t>
  </si>
  <si>
    <t>0 + 0</t>
  </si>
  <si>
    <t>Pakiet nr 9    Środki antyseptyczne i dezynfekcyjne</t>
  </si>
  <si>
    <t>Chusteczki dezynfekujące o właściwościach myjących nasączone roztworem oprtym na bazie czwartorzędowych związków amoniowych, bez zawartości alkoholi, fenoli i aldehydów, przeznaczone do dezynfekcji powierzchni i sprzętów medycznych wrażliwych na działanie alkoholi ( inkubatory, głowice USG), w opakowaniu zapobiegającym wysychaniu chusteczek. Spektrum działania : B ( MRSA, VRE )  Grzyby drożdżopodobne, V ( HBV, HCV, HIV, BVDV, Rota, Vaccina, VRE ) w czasie do 1 min, z możliwością rozszerzenia o Tb w czasie do 15 minut.</t>
  </si>
  <si>
    <t>200 chusteczek</t>
  </si>
  <si>
    <t>Pakiet nr 10    Środki antyseptyczne i dezynfekcyjne</t>
  </si>
  <si>
    <t>`10</t>
  </si>
  <si>
    <t>Chusteczki dezynfekujące o właściwościach myjących, nasączone bezalkoholowym środkiem na bazie poliaminy, usuwające krew,białko,wydzieliny, przeznaczone do dezynfekcji powierzchni i sprzętów medycznych ( m.in. głowic USG) w opakowaniu zapobiegającym wysychaniu chusteczek. Spektrum działania : B , Tbc, F i drożdże,V (HBV, HCV, HIV, Polio, Adeno ),S w czasie do 5 min.,  Wielkość min. 250x300 mm</t>
  </si>
  <si>
    <t>225 chusteczek</t>
  </si>
  <si>
    <t xml:space="preserve">Chusteczki dezynfekujące o właściwościach myjących, nasączone bezalkoholowym środkiem na bazie poliaminy, usuwające krew,białko,wydzieliny, przeznaczone do dezynfekcji powierzchni i sprzętów medycznych ( m.in. głowic USG) w opakowaniu zapobiegającym wysychaniu chusteczek. Spektrum działania : B , Tbc, F i drożdże,V (HBV,HCV,HIV,Polio,Adeno ),S w czasie do 5 min.,  Wielkość min. 220x115mm </t>
  </si>
  <si>
    <t>450 chusteczek</t>
  </si>
  <si>
    <t>Pakiet nr 11    Środki antyseptyczne i dezynfekcyjne</t>
  </si>
  <si>
    <t>Gotowy do użycia bezbarwny preparat o przedłużonym działaniu do dezynfekcji i odtłuszczania skóry przed operacjami, iniekcjami i punkcjami, biopsjami, opatrywaniem ran, zdejmowaniem szwów oraz do higienicznej dezynfekcji rąk, oparty na mieszaninie trzech alkoholi i nadtlenku wodoru. Nie zawierający jodu i jego związków. Działający w czasie do 60 s przed zabiegami operacyjnymi działający w czasie 15 s przed zastrzykami i pobieraniem krwi na mikroorganizmy występujące na skórze, Spektrum B (MRSA), Tbc, F, V ( HBV, HIV Herpes, Rota, Adeno ) do 30 s.</t>
  </si>
  <si>
    <t xml:space="preserve"> 1 L</t>
  </si>
  <si>
    <t xml:space="preserve">  250 ml  z atomizerem</t>
  </si>
  <si>
    <t>Gotowy do użycia barwiony preparat o przedłużonym działaniu do dezynfekcji i odtłuszczania skóry przed operacjami, iniekcjami i punkcjami, biopsjami, opatrywaniem ran, zdejmowaniem szwów oraz do higienicznej dezynfekcji rąk, oparty na mieszaninie trzech alkoholi i nadtlenku wodoru. Nie zawierający jodu i jego związków. Działający w czasie do 60 s przed zabiegami operacyjnymi działający w czasie 15 s przed zastrzykami i pobieraniem krwi na mikroorganizmy występujące na skórze, Spektrum B (MRSA), Tbc, F, V ( HBV, HIV Herpes, Rota, Adeno ) do 30 s.</t>
  </si>
  <si>
    <t>Pakiet nr 12     Środki antyseptyczne i dezynfekcyjne</t>
  </si>
  <si>
    <t>2% roztwór chlorheksydyny w 70% alkoholu izopropylowym, posadający szerokie spektrum działania: bakterie, prątki, drożdże, wirusy, przeznaczony do dezynfekcji zewnętrznych części cewników, preparat bezpieczny dla skóry w postaci aerozolu ( Citroclorex 2% )</t>
  </si>
  <si>
    <t>Pakiet nr 13     Środki antyseptyczne i dezynfekcyjne</t>
  </si>
  <si>
    <t>20% roztworu acidum citricum a 5 kg</t>
  </si>
  <si>
    <t>5 kg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</si>
</sst>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20" applyFont="1">
      <alignment/>
      <protection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4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justify" vertical="center" readingOrder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 readingOrder="1"/>
    </xf>
    <xf numFmtId="164" fontId="5" fillId="0" borderId="0" xfId="0" applyNumberFormat="1" applyFont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readingOrder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center" wrapText="1" readingOrder="1"/>
    </xf>
    <xf numFmtId="164" fontId="9" fillId="0" borderId="0" xfId="0" applyFont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vertical="center" readingOrder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vertical="center" wrapText="1" readingOrder="1"/>
    </xf>
    <xf numFmtId="167" fontId="5" fillId="0" borderId="2" xfId="0" applyNumberFormat="1" applyFont="1" applyBorder="1" applyAlignment="1">
      <alignment horizontal="center" vertical="center" wrapText="1" readingOrder="1"/>
    </xf>
    <xf numFmtId="167" fontId="5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justify" vertical="center" wrapText="1" readingOrder="1"/>
    </xf>
    <xf numFmtId="164" fontId="5" fillId="0" borderId="2" xfId="0" applyFont="1" applyBorder="1" applyAlignment="1">
      <alignment horizontal="center" wrapText="1" readingOrder="1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 readingOrder="1"/>
    </xf>
    <xf numFmtId="164" fontId="0" fillId="0" borderId="0" xfId="0" applyAlignment="1">
      <alignment horizontal="center"/>
    </xf>
    <xf numFmtId="164" fontId="5" fillId="0" borderId="2" xfId="0" applyFont="1" applyBorder="1" applyAlignment="1">
      <alignment horizontal="justify" vertical="center" readingOrder="1"/>
    </xf>
    <xf numFmtId="167" fontId="5" fillId="0" borderId="2" xfId="0" applyNumberFormat="1" applyFont="1" applyBorder="1" applyAlignment="1">
      <alignment horizontal="center" vertical="center" readingOrder="1"/>
    </xf>
    <xf numFmtId="167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10" fillId="0" borderId="0" xfId="0" applyFont="1" applyAlignment="1">
      <alignment horizontal="justify" vertical="center" readingOrder="1"/>
    </xf>
    <xf numFmtId="164" fontId="5" fillId="0" borderId="2" xfId="0" applyFont="1" applyBorder="1" applyAlignment="1">
      <alignment horizontal="right"/>
    </xf>
    <xf numFmtId="166" fontId="5" fillId="0" borderId="2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justify" vertical="center" readingOrder="1"/>
    </xf>
    <xf numFmtId="164" fontId="1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 readingOrder="1"/>
    </xf>
    <xf numFmtId="164" fontId="1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justify" vertical="center" readingOrder="1"/>
    </xf>
    <xf numFmtId="164" fontId="5" fillId="0" borderId="3" xfId="0" applyFont="1" applyBorder="1" applyAlignment="1">
      <alignment horizontal="center" wrapText="1" readingOrder="1"/>
    </xf>
    <xf numFmtId="164" fontId="5" fillId="0" borderId="3" xfId="0" applyFont="1" applyBorder="1" applyAlignment="1">
      <alignment horizontal="center" readingOrder="1"/>
    </xf>
    <xf numFmtId="164" fontId="5" fillId="0" borderId="3" xfId="0" applyFont="1" applyBorder="1" applyAlignment="1">
      <alignment wrapText="1"/>
    </xf>
    <xf numFmtId="164" fontId="5" fillId="0" borderId="3" xfId="0" applyFont="1" applyBorder="1" applyAlignment="1">
      <alignment readingOrder="1"/>
    </xf>
    <xf numFmtId="166" fontId="5" fillId="0" borderId="3" xfId="0" applyNumberFormat="1" applyFont="1" applyBorder="1" applyAlignment="1">
      <alignment readingOrder="1"/>
    </xf>
    <xf numFmtId="164" fontId="5" fillId="0" borderId="0" xfId="0" applyFont="1" applyAlignment="1">
      <alignment/>
    </xf>
    <xf numFmtId="164" fontId="5" fillId="0" borderId="3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5" fillId="0" borderId="2" xfId="0" applyFont="1" applyFill="1" applyBorder="1" applyAlignment="1">
      <alignment horizontal="justify" vertical="center" readingOrder="1"/>
    </xf>
    <xf numFmtId="164" fontId="8" fillId="0" borderId="0" xfId="0" applyFont="1" applyAlignment="1">
      <alignment horizontal="justify" vertical="center" wrapText="1" readingOrder="1"/>
    </xf>
    <xf numFmtId="164" fontId="5" fillId="0" borderId="0" xfId="0" applyFont="1" applyAlignment="1">
      <alignment horizontal="center" vertical="center" wrapText="1" readingOrder="1"/>
    </xf>
    <xf numFmtId="164" fontId="5" fillId="0" borderId="0" xfId="0" applyFont="1" applyAlignment="1">
      <alignment horizontal="justify" vertical="center" readingOrder="1"/>
    </xf>
    <xf numFmtId="164" fontId="11" fillId="0" borderId="0" xfId="0" applyFont="1" applyAlignment="1">
      <alignment horizontal="justify" vertical="center" readingOrder="1"/>
    </xf>
    <xf numFmtId="164" fontId="5" fillId="0" borderId="2" xfId="0" applyFont="1" applyBorder="1" applyAlignment="1">
      <alignment horizontal="right" wrapText="1"/>
    </xf>
    <xf numFmtId="167" fontId="8" fillId="0" borderId="0" xfId="0" applyNumberFormat="1" applyFont="1" applyBorder="1" applyAlignment="1">
      <alignment horizontal="center" vertical="center" readingOrder="1"/>
    </xf>
    <xf numFmtId="164" fontId="5" fillId="0" borderId="3" xfId="0" applyFont="1" applyBorder="1" applyAlignment="1">
      <alignment horizontal="right" readingOrder="1"/>
    </xf>
    <xf numFmtId="164" fontId="5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 readingOrder="1"/>
    </xf>
    <xf numFmtId="164" fontId="5" fillId="0" borderId="3" xfId="0" applyFont="1" applyBorder="1" applyAlignment="1">
      <alignment horizontal="right" vertical="center" readingOrder="1"/>
    </xf>
    <xf numFmtId="164" fontId="5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workbookViewId="0" topLeftCell="A1">
      <selection activeCell="H33" activeCellId="1" sqref="D6:D7 H33"/>
    </sheetView>
  </sheetViews>
  <sheetFormatPr defaultColWidth="12.57421875" defaultRowHeight="15"/>
  <cols>
    <col min="1" max="1" width="0" style="0" hidden="1" customWidth="1"/>
    <col min="2" max="4" width="4.7109375" style="0" customWidth="1"/>
    <col min="5" max="5" width="16.00390625" style="0" customWidth="1"/>
    <col min="6" max="6" width="17.28125" style="0" customWidth="1"/>
    <col min="7" max="7" width="17.140625" style="0" customWidth="1"/>
    <col min="8" max="8" width="25.57421875" style="0" customWidth="1"/>
    <col min="9" max="9" width="20.421875" style="0" customWidth="1"/>
    <col min="10" max="16384" width="11.57421875" style="0" customWidth="1"/>
  </cols>
  <sheetData>
    <row r="2" spans="4:6" ht="12.75">
      <c r="D2" s="1"/>
      <c r="E2" s="1" t="s">
        <v>0</v>
      </c>
      <c r="F2" s="1"/>
    </row>
    <row r="3" spans="4:8" ht="12.75">
      <c r="D3" s="2" t="s">
        <v>1</v>
      </c>
      <c r="E3" s="2"/>
      <c r="F3" s="2"/>
      <c r="G3" s="2"/>
      <c r="H3" s="2"/>
    </row>
    <row r="5" spans="11:12" ht="12.75">
      <c r="K5" s="3"/>
      <c r="L5" s="3"/>
    </row>
    <row r="6" spans="11:12" ht="12.75">
      <c r="K6" s="3"/>
      <c r="L6" s="3"/>
    </row>
    <row r="7" spans="4:8" ht="12.75">
      <c r="D7" s="4" t="s">
        <v>2</v>
      </c>
      <c r="E7" s="4" t="s">
        <v>3</v>
      </c>
      <c r="F7" s="5" t="s">
        <v>4</v>
      </c>
      <c r="G7" s="5" t="s">
        <v>5</v>
      </c>
      <c r="H7" s="4" t="s">
        <v>6</v>
      </c>
    </row>
    <row r="8" spans="4:8" ht="12.75">
      <c r="D8" s="6">
        <v>1</v>
      </c>
      <c r="E8" s="7">
        <v>1</v>
      </c>
      <c r="F8" s="8"/>
      <c r="G8" s="8"/>
      <c r="H8" s="7"/>
    </row>
    <row r="9" spans="4:8" ht="12.75">
      <c r="D9" s="7">
        <v>2</v>
      </c>
      <c r="E9" s="7">
        <v>2</v>
      </c>
      <c r="F9" s="8"/>
      <c r="G9" s="8"/>
      <c r="H9" s="7"/>
    </row>
    <row r="10" spans="4:8" ht="12.75">
      <c r="D10" s="7">
        <v>3</v>
      </c>
      <c r="E10" s="7">
        <v>3</v>
      </c>
      <c r="F10" s="7"/>
      <c r="G10" s="8"/>
      <c r="H10" s="7"/>
    </row>
    <row r="11" spans="4:8" ht="12.75">
      <c r="D11" s="7">
        <v>4</v>
      </c>
      <c r="E11" s="7">
        <v>4</v>
      </c>
      <c r="F11" s="7"/>
      <c r="G11" s="8"/>
      <c r="H11" s="7"/>
    </row>
    <row r="12" spans="4:8" ht="12.75">
      <c r="D12" s="7">
        <v>5</v>
      </c>
      <c r="E12" s="7">
        <v>5</v>
      </c>
      <c r="F12" s="8"/>
      <c r="G12" s="8"/>
      <c r="H12" s="7"/>
    </row>
    <row r="13" spans="4:8" ht="12.75">
      <c r="D13" s="7">
        <v>6</v>
      </c>
      <c r="E13" s="7">
        <v>6</v>
      </c>
      <c r="F13" s="7"/>
      <c r="G13" s="8"/>
      <c r="H13" s="7"/>
    </row>
    <row r="14" spans="4:8" ht="12.75">
      <c r="D14" s="7">
        <v>7</v>
      </c>
      <c r="E14" s="7">
        <v>7</v>
      </c>
      <c r="F14" s="7"/>
      <c r="G14" s="8"/>
      <c r="H14" s="7"/>
    </row>
    <row r="15" spans="4:8" ht="12.75">
      <c r="D15" s="7">
        <v>8</v>
      </c>
      <c r="E15" s="7">
        <v>8</v>
      </c>
      <c r="F15" s="7"/>
      <c r="G15" s="8"/>
      <c r="H15" s="7"/>
    </row>
    <row r="16" spans="4:8" ht="12.75">
      <c r="D16" s="7">
        <v>9</v>
      </c>
      <c r="E16" s="7">
        <v>9</v>
      </c>
      <c r="F16" s="8"/>
      <c r="G16" s="8"/>
      <c r="H16" s="7"/>
    </row>
    <row r="17" spans="4:8" ht="12.75">
      <c r="D17" s="7">
        <v>10</v>
      </c>
      <c r="E17" s="7">
        <v>10</v>
      </c>
      <c r="F17" s="7"/>
      <c r="G17" s="8"/>
      <c r="H17" s="7"/>
    </row>
    <row r="18" spans="4:8" ht="12.75">
      <c r="D18" s="7">
        <v>11</v>
      </c>
      <c r="E18" s="7">
        <v>11</v>
      </c>
      <c r="F18" s="7"/>
      <c r="G18" s="8"/>
      <c r="H18" s="7"/>
    </row>
    <row r="19" spans="4:8" ht="12.75">
      <c r="D19" s="7">
        <v>12</v>
      </c>
      <c r="E19" s="7">
        <v>12</v>
      </c>
      <c r="F19" s="7"/>
      <c r="G19" s="8"/>
      <c r="H19" s="7"/>
    </row>
    <row r="20" spans="4:8" ht="12.75">
      <c r="D20" s="7">
        <v>13</v>
      </c>
      <c r="E20" s="7">
        <v>13</v>
      </c>
      <c r="F20" s="8"/>
      <c r="G20" s="8"/>
      <c r="H20" s="7"/>
    </row>
    <row r="21" spans="4:8" ht="12.75">
      <c r="D21" s="7"/>
      <c r="E21" s="7"/>
      <c r="F21" s="7">
        <f>SUM(F8:F20)</f>
        <v>0</v>
      </c>
      <c r="G21" s="7"/>
      <c r="H21" s="7"/>
    </row>
    <row r="22" spans="4:8" ht="12.75">
      <c r="D22" s="7">
        <v>14</v>
      </c>
      <c r="E22" s="9" t="s">
        <v>7</v>
      </c>
      <c r="F22" s="7">
        <f>SUM(F21)</f>
        <v>0</v>
      </c>
      <c r="G22" s="10">
        <f>SUM(G8:G21)</f>
        <v>0</v>
      </c>
      <c r="H22" s="7"/>
    </row>
    <row r="24" spans="4:6" ht="12.75">
      <c r="D24" s="2" t="s">
        <v>8</v>
      </c>
      <c r="E24" s="2"/>
      <c r="F24" s="2"/>
    </row>
    <row r="25" spans="4:6" ht="12.75">
      <c r="D25" s="2" t="s">
        <v>9</v>
      </c>
      <c r="E25" s="2"/>
      <c r="F25" s="2"/>
    </row>
    <row r="26" spans="4:6" ht="12.75">
      <c r="D26" s="2"/>
      <c r="E26" s="2"/>
      <c r="F26" s="2"/>
    </row>
    <row r="27" ht="12.75">
      <c r="E27" s="11"/>
    </row>
    <row r="28" ht="12.75">
      <c r="C28" t="s">
        <v>10</v>
      </c>
    </row>
    <row r="29" spans="2:8" ht="12.75">
      <c r="B29" s="12"/>
      <c r="C29" s="13" t="s">
        <v>11</v>
      </c>
      <c r="D29" s="12"/>
      <c r="E29" s="12"/>
      <c r="F29" s="12"/>
      <c r="G29" s="13" t="s">
        <v>12</v>
      </c>
      <c r="H29" s="13" t="s">
        <v>13</v>
      </c>
    </row>
    <row r="30" spans="5:13" ht="12.75">
      <c r="E30" s="12"/>
      <c r="J30" s="12"/>
      <c r="K30" s="12"/>
      <c r="L30" s="12"/>
      <c r="M30" s="12"/>
    </row>
  </sheetData>
  <sheetProtection selectLockedCells="1" selectUnlockedCells="1"/>
  <mergeCells count="1">
    <mergeCell ref="D21:H2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J16" activeCellId="1" sqref="D6:D7 J16"/>
    </sheetView>
  </sheetViews>
  <sheetFormatPr defaultColWidth="9.140625" defaultRowHeight="15"/>
  <cols>
    <col min="1" max="1" width="4.8515625" style="0" customWidth="1"/>
    <col min="2" max="2" width="55.0039062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80</v>
      </c>
      <c r="C2" s="11"/>
      <c r="D2" s="11"/>
      <c r="E2" s="11"/>
      <c r="F2" s="11"/>
      <c r="G2" s="11"/>
      <c r="H2" s="11"/>
      <c r="I2" s="11"/>
      <c r="J2" s="11"/>
    </row>
    <row r="3" spans="1:12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38"/>
      <c r="L3" s="38"/>
    </row>
    <row r="4" spans="1:10" ht="51" customHeight="1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94.5" customHeight="1">
      <c r="A6" s="18">
        <v>1</v>
      </c>
      <c r="B6" s="39" t="s">
        <v>81</v>
      </c>
      <c r="C6" s="20" t="s">
        <v>82</v>
      </c>
      <c r="D6" s="18">
        <v>120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35">
        <f>D6*G6</f>
        <v>0</v>
      </c>
    </row>
    <row r="7" spans="1:10" ht="12.75">
      <c r="A7" s="35"/>
      <c r="B7" s="35" t="s">
        <v>30</v>
      </c>
      <c r="C7" s="35"/>
      <c r="D7" s="35"/>
      <c r="E7" s="35"/>
      <c r="F7" s="35"/>
      <c r="G7" s="35"/>
      <c r="H7" s="35">
        <v>0</v>
      </c>
      <c r="I7" s="18" t="s">
        <v>31</v>
      </c>
      <c r="J7" s="35">
        <v>0</v>
      </c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D7" sqref="D6:D7"/>
    </sheetView>
  </sheetViews>
  <sheetFormatPr defaultColWidth="9.140625" defaultRowHeight="15"/>
  <cols>
    <col min="1" max="1" width="5.7109375" style="0" customWidth="1"/>
    <col min="2" max="2" width="55.00390625" style="0" customWidth="1"/>
    <col min="7" max="7" width="10.7109375" style="0" customWidth="1"/>
    <col min="8" max="8" width="9.7109375" style="0" customWidth="1"/>
    <col min="256" max="16384" width="11.57421875" style="0" customWidth="1"/>
  </cols>
  <sheetData>
    <row r="1" spans="1:11" ht="12.75">
      <c r="A1" s="11"/>
      <c r="B1" s="67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67" t="s">
        <v>83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5">
        <v>1</v>
      </c>
      <c r="B3" s="68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 t="s">
        <v>84</v>
      </c>
      <c r="K3" s="11"/>
    </row>
    <row r="4" spans="1:11" ht="51.75" customHeight="1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  <c r="K4" s="11"/>
    </row>
    <row r="5" spans="1:11" ht="12.75">
      <c r="A5" s="18"/>
      <c r="B5" s="19"/>
      <c r="C5" s="19"/>
      <c r="D5" s="20"/>
      <c r="E5" s="39"/>
      <c r="F5" s="39"/>
      <c r="G5" s="40" t="s">
        <v>25</v>
      </c>
      <c r="H5" s="28" t="s">
        <v>26</v>
      </c>
      <c r="I5" s="41"/>
      <c r="J5" s="28" t="s">
        <v>27</v>
      </c>
      <c r="K5" s="11"/>
    </row>
    <row r="6" spans="1:11" ht="81.75" customHeight="1">
      <c r="A6" s="35">
        <v>1</v>
      </c>
      <c r="B6" s="39" t="s">
        <v>85</v>
      </c>
      <c r="C6" s="20" t="s">
        <v>86</v>
      </c>
      <c r="D6" s="18">
        <v>55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35">
        <f>D6*G6</f>
        <v>0</v>
      </c>
      <c r="K6" s="11"/>
    </row>
    <row r="7" spans="1:11" ht="86.25" customHeight="1">
      <c r="A7" s="35">
        <v>2</v>
      </c>
      <c r="B7" s="39" t="s">
        <v>87</v>
      </c>
      <c r="C7" s="20" t="s">
        <v>88</v>
      </c>
      <c r="D7" s="18">
        <v>5</v>
      </c>
      <c r="E7" s="35"/>
      <c r="F7" s="35"/>
      <c r="G7" s="35">
        <f>(F7*0.08)+F7</f>
        <v>0</v>
      </c>
      <c r="H7" s="35">
        <f>D7*F7</f>
        <v>0</v>
      </c>
      <c r="I7" s="35">
        <v>8</v>
      </c>
      <c r="J7" s="35">
        <f>D7*G7</f>
        <v>0</v>
      </c>
      <c r="K7" s="11"/>
    </row>
    <row r="8" spans="1:11" ht="12.75">
      <c r="A8" s="35"/>
      <c r="B8" s="66" t="s">
        <v>30</v>
      </c>
      <c r="C8" s="66"/>
      <c r="D8" s="66"/>
      <c r="E8" s="66"/>
      <c r="F8" s="66"/>
      <c r="G8" s="66"/>
      <c r="H8" s="35">
        <f>SUM(H6:H7)</f>
        <v>0</v>
      </c>
      <c r="I8" s="18" t="s">
        <v>31</v>
      </c>
      <c r="J8" s="35">
        <f>SUM(J6:J7)</f>
        <v>0</v>
      </c>
      <c r="K8" s="11"/>
    </row>
    <row r="9" spans="1:11" ht="12.75">
      <c r="A9" s="11"/>
      <c r="B9" s="69"/>
      <c r="C9" s="69"/>
      <c r="D9" s="11"/>
      <c r="E9" s="11"/>
      <c r="F9" s="69"/>
      <c r="G9" s="69"/>
      <c r="H9" s="11"/>
      <c r="I9" s="11"/>
      <c r="J9" s="11"/>
      <c r="K9" s="11"/>
    </row>
    <row r="10" spans="2:11" ht="12.75">
      <c r="B10" s="11" t="s">
        <v>32</v>
      </c>
      <c r="K10" s="11"/>
    </row>
    <row r="11" spans="2:11" ht="12.75">
      <c r="B11" s="11" t="s">
        <v>33</v>
      </c>
      <c r="K11" s="11"/>
    </row>
    <row r="12" ht="12.75">
      <c r="B12" s="11"/>
    </row>
    <row r="14" ht="12.75">
      <c r="B14" t="s">
        <v>34</v>
      </c>
    </row>
    <row r="15" spans="2:10" ht="12.75">
      <c r="B15" s="12" t="s">
        <v>35</v>
      </c>
      <c r="G15" s="12" t="s">
        <v>36</v>
      </c>
      <c r="H15" s="12"/>
      <c r="I15" s="12"/>
      <c r="J15" s="12"/>
    </row>
    <row r="17" spans="6:7" ht="12.75">
      <c r="F17" s="70"/>
      <c r="G17" s="70"/>
    </row>
  </sheetData>
  <sheetProtection selectLockedCells="1" selectUnlockedCells="1"/>
  <mergeCells count="1">
    <mergeCell ref="B8:G8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7">
      <selection activeCell="D8" activeCellId="1" sqref="D6:D7 D8"/>
    </sheetView>
  </sheetViews>
  <sheetFormatPr defaultColWidth="9.140625" defaultRowHeight="15"/>
  <cols>
    <col min="1" max="1" width="5.28125" style="0" customWidth="1"/>
    <col min="2" max="2" width="58.421875" style="0" customWidth="1"/>
    <col min="7" max="7" width="10.140625" style="0" customWidth="1"/>
    <col min="8" max="8" width="9.42187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89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93" customHeight="1">
      <c r="A6" s="18">
        <v>1</v>
      </c>
      <c r="B6" s="39" t="s">
        <v>90</v>
      </c>
      <c r="C6" s="18" t="s">
        <v>91</v>
      </c>
      <c r="D6" s="18">
        <v>15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18">
        <f>D6*G6</f>
        <v>0</v>
      </c>
    </row>
    <row r="7" spans="1:10" ht="93.75" customHeight="1">
      <c r="A7" s="18">
        <v>2</v>
      </c>
      <c r="B7" s="39" t="s">
        <v>90</v>
      </c>
      <c r="C7" s="20" t="s">
        <v>92</v>
      </c>
      <c r="D7" s="18">
        <v>200</v>
      </c>
      <c r="E7" s="35"/>
      <c r="F7" s="71"/>
      <c r="G7" s="35">
        <f>(F7*0.08)+F7</f>
        <v>0</v>
      </c>
      <c r="H7" s="35">
        <f>D7*F7</f>
        <v>0</v>
      </c>
      <c r="I7" s="47">
        <v>8</v>
      </c>
      <c r="J7" s="18">
        <f>D7*G7</f>
        <v>0</v>
      </c>
    </row>
    <row r="8" spans="1:10" ht="93.75" customHeight="1">
      <c r="A8" s="18">
        <v>3</v>
      </c>
      <c r="B8" s="39" t="s">
        <v>93</v>
      </c>
      <c r="C8" s="18" t="s">
        <v>69</v>
      </c>
      <c r="D8" s="18">
        <v>55</v>
      </c>
      <c r="E8" s="35"/>
      <c r="F8" s="35"/>
      <c r="G8" s="35">
        <f>(F8*0.08)+F8</f>
        <v>0</v>
      </c>
      <c r="H8" s="35">
        <f>D8*F8</f>
        <v>0</v>
      </c>
      <c r="I8" s="35">
        <v>8</v>
      </c>
      <c r="J8" s="18">
        <f>D8*G8</f>
        <v>0</v>
      </c>
    </row>
    <row r="9" spans="1:10" ht="12.75">
      <c r="A9" s="35"/>
      <c r="B9" s="35" t="s">
        <v>30</v>
      </c>
      <c r="C9" s="35"/>
      <c r="D9" s="35"/>
      <c r="E9" s="35"/>
      <c r="F9" s="35"/>
      <c r="G9" s="35"/>
      <c r="H9" s="35">
        <f>SUM(H6:H8)</f>
        <v>0</v>
      </c>
      <c r="I9" s="18" t="s">
        <v>31</v>
      </c>
      <c r="J9" s="18">
        <f>SUM(J6:J8)</f>
        <v>0</v>
      </c>
    </row>
    <row r="10" spans="1:10" ht="12.7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ht="12.75">
      <c r="B11" s="11" t="s">
        <v>32</v>
      </c>
    </row>
    <row r="12" ht="12.75">
      <c r="B12" s="11" t="s">
        <v>33</v>
      </c>
    </row>
    <row r="13" ht="12.75">
      <c r="B13" s="11"/>
    </row>
    <row r="15" ht="12.75">
      <c r="B15" t="s">
        <v>34</v>
      </c>
    </row>
    <row r="16" spans="2:10" ht="12.75">
      <c r="B16" s="12" t="s">
        <v>35</v>
      </c>
      <c r="G16" s="12" t="s">
        <v>36</v>
      </c>
      <c r="H16" s="12"/>
      <c r="I16" s="12"/>
      <c r="J16" s="12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sheetProtection selectLockedCells="1" selectUnlockedCells="1"/>
  <mergeCells count="1">
    <mergeCell ref="B9:G9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D6" sqref="D6:D7"/>
    </sheetView>
  </sheetViews>
  <sheetFormatPr defaultColWidth="12.57421875" defaultRowHeight="15"/>
  <cols>
    <col min="1" max="1" width="5.28125" style="0" customWidth="1"/>
    <col min="2" max="2" width="55.00390625" style="0" customWidth="1"/>
    <col min="3" max="3" width="9.421875" style="0" customWidth="1"/>
    <col min="4" max="4" width="9.57421875" style="0" customWidth="1"/>
    <col min="5" max="8" width="9.421875" style="0" customWidth="1"/>
    <col min="9" max="9" width="9.57421875" style="0" customWidth="1"/>
    <col min="10" max="10" width="9.421875" style="0" customWidth="1"/>
    <col min="11" max="16384" width="11.57421875" style="0" customWidth="1"/>
  </cols>
  <sheetData>
    <row r="1" spans="1:10" ht="12.75">
      <c r="A1" s="50"/>
      <c r="B1" s="51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1" t="s">
        <v>94</v>
      </c>
      <c r="C2" s="50"/>
      <c r="D2" s="50"/>
      <c r="E2" s="50"/>
      <c r="F2" s="50"/>
      <c r="G2" s="50"/>
      <c r="H2" s="50"/>
      <c r="I2" s="50"/>
      <c r="J2" s="50"/>
    </row>
    <row r="3" spans="1:10" ht="12.75">
      <c r="A3" s="52">
        <v>1</v>
      </c>
      <c r="B3" s="72"/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</row>
    <row r="4" spans="1:10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19"/>
      <c r="F5" s="19"/>
      <c r="G5" s="40" t="s">
        <v>42</v>
      </c>
      <c r="H5" s="28" t="s">
        <v>26</v>
      </c>
      <c r="I5" s="41"/>
      <c r="J5" s="28" t="s">
        <v>27</v>
      </c>
    </row>
    <row r="6" spans="1:10" ht="12.75">
      <c r="A6" s="56">
        <v>1</v>
      </c>
      <c r="B6" s="57" t="s">
        <v>95</v>
      </c>
      <c r="C6" s="59" t="s">
        <v>70</v>
      </c>
      <c r="D6" s="59">
        <v>20</v>
      </c>
      <c r="E6" s="60"/>
      <c r="F6" s="61"/>
      <c r="G6" s="61">
        <f>(F6*0.08)+F6</f>
        <v>0</v>
      </c>
      <c r="H6" s="73">
        <f>D6*F6</f>
        <v>0</v>
      </c>
      <c r="I6" s="60">
        <v>8</v>
      </c>
      <c r="J6" s="64">
        <f>D6*G6</f>
        <v>0</v>
      </c>
    </row>
    <row r="7" spans="1:10" ht="12.75">
      <c r="A7" s="35"/>
      <c r="B7" s="35" t="s">
        <v>30</v>
      </c>
      <c r="C7" s="35"/>
      <c r="D7" s="35"/>
      <c r="E7" s="35"/>
      <c r="F7" s="35"/>
      <c r="G7" s="35"/>
      <c r="H7" s="35">
        <v>0</v>
      </c>
      <c r="I7" s="18" t="s">
        <v>31</v>
      </c>
      <c r="J7" s="35">
        <v>0</v>
      </c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K4" activeCellId="1" sqref="D6:D7 K4"/>
    </sheetView>
  </sheetViews>
  <sheetFormatPr defaultColWidth="12.57421875" defaultRowHeight="15"/>
  <cols>
    <col min="1" max="1" width="5.140625" style="0" customWidth="1"/>
    <col min="2" max="2" width="54.421875" style="0" customWidth="1"/>
    <col min="3" max="3" width="9.421875" style="0" customWidth="1"/>
    <col min="4" max="4" width="9.57421875" style="0" customWidth="1"/>
    <col min="5" max="9" width="9.421875" style="0" customWidth="1"/>
    <col min="10" max="10" width="9.57421875" style="0" customWidth="1"/>
    <col min="11" max="16384" width="11.57421875" style="0" customWidth="1"/>
  </cols>
  <sheetData>
    <row r="1" spans="1:10" ht="12.75">
      <c r="A1" s="50"/>
      <c r="B1" s="51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1" t="s">
        <v>96</v>
      </c>
      <c r="C2" s="50"/>
      <c r="D2" s="50"/>
      <c r="E2" s="50"/>
      <c r="F2" s="50"/>
      <c r="G2" s="50"/>
      <c r="H2" s="50"/>
      <c r="I2" s="50"/>
      <c r="J2" s="50"/>
    </row>
    <row r="3" spans="1:10" ht="12.75">
      <c r="A3" s="74">
        <v>1</v>
      </c>
      <c r="B3" s="53">
        <v>2</v>
      </c>
      <c r="C3" s="74">
        <v>3</v>
      </c>
      <c r="D3" s="74">
        <v>4</v>
      </c>
      <c r="E3" s="74">
        <v>5</v>
      </c>
      <c r="F3" s="74">
        <v>6</v>
      </c>
      <c r="G3" s="74">
        <v>7</v>
      </c>
      <c r="H3" s="74">
        <v>8</v>
      </c>
      <c r="I3" s="74">
        <v>9</v>
      </c>
      <c r="J3" s="74">
        <v>10</v>
      </c>
    </row>
    <row r="4" spans="1:10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13.5" customHeight="1">
      <c r="A6" s="56">
        <v>1</v>
      </c>
      <c r="B6" s="57" t="s">
        <v>97</v>
      </c>
      <c r="C6" s="75" t="s">
        <v>98</v>
      </c>
      <c r="D6" s="75">
        <v>60</v>
      </c>
      <c r="E6" s="60"/>
      <c r="F6" s="76"/>
      <c r="G6" s="76">
        <f>(F6*0.23)+F6</f>
        <v>0</v>
      </c>
      <c r="H6" s="76">
        <f>D6*F6</f>
        <v>0</v>
      </c>
      <c r="I6" s="60">
        <v>23</v>
      </c>
      <c r="J6" s="77">
        <f>D6*G6</f>
        <v>0</v>
      </c>
    </row>
    <row r="7" spans="1:10" ht="12.75">
      <c r="A7" s="35"/>
      <c r="B7" s="35"/>
      <c r="C7" s="35"/>
      <c r="D7" s="35"/>
      <c r="E7" s="35"/>
      <c r="F7" s="35"/>
      <c r="G7" s="35"/>
      <c r="H7" s="35">
        <f>SUM(H6)</f>
        <v>0</v>
      </c>
      <c r="I7" s="35"/>
      <c r="J7" s="35">
        <f>SUM(J6)</f>
        <v>0</v>
      </c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C6" activeCellId="1" sqref="D6:D7 C6"/>
    </sheetView>
  </sheetViews>
  <sheetFormatPr defaultColWidth="9.140625" defaultRowHeight="15"/>
  <cols>
    <col min="1" max="1" width="4.00390625" style="0" customWidth="1"/>
    <col min="2" max="2" width="55.00390625" style="0" customWidth="1"/>
    <col min="6" max="6" width="10.7109375" style="0" customWidth="1"/>
    <col min="7" max="7" width="11.42187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14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7">
        <v>7</v>
      </c>
      <c r="H3" s="15">
        <v>8</v>
      </c>
      <c r="I3" s="15">
        <v>9</v>
      </c>
      <c r="J3" s="15">
        <v>10</v>
      </c>
    </row>
    <row r="4" spans="1:10" s="22" customFormat="1" ht="46.5" customHeight="1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21" t="s">
        <v>21</v>
      </c>
      <c r="H4" s="20" t="s">
        <v>22</v>
      </c>
      <c r="I4" s="18" t="s">
        <v>23</v>
      </c>
      <c r="J4" s="20" t="s">
        <v>24</v>
      </c>
    </row>
    <row r="5" spans="1:10" s="22" customFormat="1" ht="15" customHeight="1">
      <c r="A5" s="23"/>
      <c r="B5" s="24"/>
      <c r="C5" s="24"/>
      <c r="D5" s="25"/>
      <c r="E5" s="26"/>
      <c r="F5" s="26"/>
      <c r="G5" s="27" t="s">
        <v>25</v>
      </c>
      <c r="H5" s="28" t="s">
        <v>26</v>
      </c>
      <c r="I5" s="23"/>
      <c r="J5" s="28" t="s">
        <v>27</v>
      </c>
    </row>
    <row r="6" spans="1:10" ht="64.5" customHeight="1">
      <c r="A6" s="18">
        <v>1</v>
      </c>
      <c r="B6" s="29" t="s">
        <v>28</v>
      </c>
      <c r="C6" s="30" t="s">
        <v>29</v>
      </c>
      <c r="D6" s="31">
        <v>40</v>
      </c>
      <c r="E6" s="32"/>
      <c r="F6" s="33"/>
      <c r="G6" s="34">
        <f>(F6*0.08)+F6</f>
        <v>0</v>
      </c>
      <c r="H6" s="32">
        <f>D6*F6</f>
        <v>0</v>
      </c>
      <c r="I6" s="32">
        <v>8</v>
      </c>
      <c r="J6" s="32">
        <f>D6*G6</f>
        <v>0</v>
      </c>
    </row>
    <row r="7" spans="1:10" ht="12.75">
      <c r="A7" s="35"/>
      <c r="B7" s="35" t="s">
        <v>30</v>
      </c>
      <c r="C7" s="35"/>
      <c r="D7" s="35"/>
      <c r="E7" s="35"/>
      <c r="F7" s="35"/>
      <c r="G7" s="35"/>
      <c r="H7" s="35">
        <f>SUM(H6)</f>
        <v>0</v>
      </c>
      <c r="I7" s="18" t="s">
        <v>31</v>
      </c>
      <c r="J7" s="35">
        <f>SUM(J6)</f>
        <v>0</v>
      </c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 horizontalCentered="1"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M11" activeCellId="1" sqref="D6:D7 M11"/>
    </sheetView>
  </sheetViews>
  <sheetFormatPr defaultColWidth="9.140625" defaultRowHeight="15"/>
  <cols>
    <col min="1" max="1" width="4.7109375" style="0" customWidth="1"/>
    <col min="2" max="2" width="55.00390625" style="0" customWidth="1"/>
    <col min="3" max="3" width="10.00390625" style="0" customWidth="1"/>
    <col min="7" max="7" width="10.7109375" style="0" customWidth="1"/>
    <col min="256" max="16384" width="11.57421875" style="0" customWidth="1"/>
  </cols>
  <sheetData>
    <row r="1" spans="1:10" ht="12.75">
      <c r="A1" s="22"/>
      <c r="B1" s="14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14" t="s">
        <v>37</v>
      </c>
      <c r="C2" s="22"/>
      <c r="D2" s="22"/>
      <c r="E2" s="22"/>
      <c r="F2" s="22"/>
      <c r="G2" s="22"/>
      <c r="H2" s="22"/>
      <c r="I2" s="22"/>
      <c r="J2" s="22"/>
    </row>
    <row r="3" spans="1:12" ht="12.75">
      <c r="A3" s="36">
        <v>1</v>
      </c>
      <c r="B3" s="37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8"/>
      <c r="L3" s="38"/>
    </row>
    <row r="4" spans="1:10" ht="12.75">
      <c r="A4" s="18" t="s">
        <v>15</v>
      </c>
      <c r="B4" s="19" t="s">
        <v>16</v>
      </c>
      <c r="C4" s="19" t="s">
        <v>17</v>
      </c>
      <c r="D4" s="20" t="s">
        <v>38</v>
      </c>
      <c r="E4" s="21" t="s">
        <v>19</v>
      </c>
      <c r="F4" s="21" t="s">
        <v>39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123.75" customHeight="1">
      <c r="A6" s="42">
        <v>1</v>
      </c>
      <c r="B6" s="39" t="s">
        <v>43</v>
      </c>
      <c r="C6" s="20" t="s">
        <v>44</v>
      </c>
      <c r="D6" s="18">
        <v>40000</v>
      </c>
      <c r="E6" s="43"/>
      <c r="F6" s="44"/>
      <c r="G6" s="44">
        <f>(F6*0.08)+F6</f>
        <v>0</v>
      </c>
      <c r="H6" s="45">
        <f>D6*F6</f>
        <v>0</v>
      </c>
      <c r="I6" s="45">
        <v>8</v>
      </c>
      <c r="J6" s="45">
        <f>D6*G6</f>
        <v>0</v>
      </c>
    </row>
    <row r="7" spans="1:10" ht="12.75">
      <c r="A7" s="43"/>
      <c r="B7" s="45" t="s">
        <v>30</v>
      </c>
      <c r="C7" s="45"/>
      <c r="D7" s="45"/>
      <c r="E7" s="45"/>
      <c r="F7" s="45"/>
      <c r="G7" s="45"/>
      <c r="H7" s="45">
        <f>SUM(H6)</f>
        <v>0</v>
      </c>
      <c r="I7" s="42" t="s">
        <v>31</v>
      </c>
      <c r="J7" s="45">
        <f>SUM(J6)</f>
        <v>0</v>
      </c>
    </row>
    <row r="8" ht="12.75">
      <c r="B8" s="46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 verticalCentered="1"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H9" activeCellId="1" sqref="D6:D7 H9"/>
    </sheetView>
  </sheetViews>
  <sheetFormatPr defaultColWidth="9.140625" defaultRowHeight="15"/>
  <cols>
    <col min="1" max="1" width="3.421875" style="0" customWidth="1"/>
    <col min="2" max="2" width="55.00390625" style="0" customWidth="1"/>
    <col min="7" max="7" width="10.57421875" style="0" customWidth="1"/>
    <col min="256" max="16384" width="11.57421875" style="0" customWidth="1"/>
  </cols>
  <sheetData>
    <row r="1" s="11" customFormat="1" ht="12.75">
      <c r="B1" s="14"/>
    </row>
    <row r="2" s="11" customFormat="1" ht="12.75">
      <c r="B2" s="14" t="s">
        <v>45</v>
      </c>
    </row>
    <row r="3" spans="1:10" s="11" customFormat="1" ht="13.5" customHeight="1">
      <c r="A3" s="15">
        <v>1</v>
      </c>
      <c r="B3" s="16">
        <v>2</v>
      </c>
      <c r="C3" s="17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s="11" customFormat="1" ht="45.75" customHeight="1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47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s="11" customFormat="1" ht="13.5" customHeight="1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s="11" customFormat="1" ht="60" customHeight="1">
      <c r="A6" s="18">
        <v>1</v>
      </c>
      <c r="B6" s="39" t="s">
        <v>48</v>
      </c>
      <c r="C6" s="20" t="s">
        <v>49</v>
      </c>
      <c r="D6" s="18">
        <v>2</v>
      </c>
      <c r="E6" s="35"/>
      <c r="F6" s="47"/>
      <c r="G6" s="47">
        <f>(F6*0.08)+F6</f>
        <v>0</v>
      </c>
      <c r="H6" s="47">
        <f>D6*F6</f>
        <v>0</v>
      </c>
      <c r="I6" s="47">
        <v>8</v>
      </c>
      <c r="J6" s="47">
        <f>D6*G6</f>
        <v>0</v>
      </c>
    </row>
    <row r="7" spans="1:10" s="11" customFormat="1" ht="74.25" customHeight="1">
      <c r="A7" s="18">
        <v>2</v>
      </c>
      <c r="B7" s="39" t="s">
        <v>50</v>
      </c>
      <c r="C7" s="20" t="s">
        <v>51</v>
      </c>
      <c r="D7" s="18">
        <v>200</v>
      </c>
      <c r="E7" s="35"/>
      <c r="F7" s="47"/>
      <c r="G7" s="47">
        <f>(F7*0.08)+F7</f>
        <v>0</v>
      </c>
      <c r="H7" s="47">
        <f>D7*F7</f>
        <v>0</v>
      </c>
      <c r="I7" s="47">
        <v>8</v>
      </c>
      <c r="J7" s="47">
        <f>D7*G7</f>
        <v>0</v>
      </c>
    </row>
    <row r="8" spans="1:10" s="11" customFormat="1" ht="72.75" customHeight="1">
      <c r="A8" s="18">
        <v>3</v>
      </c>
      <c r="B8" s="39" t="s">
        <v>52</v>
      </c>
      <c r="C8" s="20" t="s">
        <v>53</v>
      </c>
      <c r="D8" s="18">
        <v>45</v>
      </c>
      <c r="E8" s="35"/>
      <c r="F8" s="47"/>
      <c r="G8" s="47">
        <f>(F8*0.08)+F8</f>
        <v>0</v>
      </c>
      <c r="H8" s="47">
        <f>D8*F8</f>
        <v>0</v>
      </c>
      <c r="I8" s="47">
        <v>8</v>
      </c>
      <c r="J8" s="47">
        <f>D8*G8</f>
        <v>0</v>
      </c>
    </row>
    <row r="9" spans="1:10" s="11" customFormat="1" ht="12.75" customHeight="1">
      <c r="A9" s="35"/>
      <c r="B9" s="35" t="s">
        <v>30</v>
      </c>
      <c r="C9" s="35"/>
      <c r="D9" s="35"/>
      <c r="E9" s="35"/>
      <c r="F9" s="35"/>
      <c r="G9" s="35"/>
      <c r="H9" s="48">
        <f>SUM(H6:H8)</f>
        <v>0</v>
      </c>
      <c r="I9" s="18" t="s">
        <v>31</v>
      </c>
      <c r="J9" s="35">
        <f>SUM(J6:J8)</f>
        <v>0</v>
      </c>
    </row>
    <row r="10" s="11" customFormat="1" ht="12.75"/>
    <row r="11" spans="1:10" s="11" customFormat="1" ht="12.75">
      <c r="A11"/>
      <c r="B11" s="11" t="s">
        <v>32</v>
      </c>
      <c r="C11"/>
      <c r="D11"/>
      <c r="E11"/>
      <c r="F11"/>
      <c r="G11"/>
      <c r="H11"/>
      <c r="I11"/>
      <c r="J11"/>
    </row>
    <row r="12" spans="1:10" s="11" customFormat="1" ht="12.75">
      <c r="A12"/>
      <c r="B12" s="11" t="s">
        <v>33</v>
      </c>
      <c r="C12"/>
      <c r="D12"/>
      <c r="E12"/>
      <c r="F12"/>
      <c r="G12"/>
      <c r="H12"/>
      <c r="I12"/>
      <c r="J12"/>
    </row>
    <row r="13" ht="12.75">
      <c r="B13" s="11"/>
    </row>
    <row r="15" ht="12.75">
      <c r="B15" t="s">
        <v>34</v>
      </c>
    </row>
    <row r="16" spans="2:10" ht="12.75">
      <c r="B16" s="12" t="s">
        <v>35</v>
      </c>
      <c r="G16" s="12" t="s">
        <v>36</v>
      </c>
      <c r="H16" s="12"/>
      <c r="I16" s="12"/>
      <c r="J16" s="12"/>
    </row>
  </sheetData>
  <sheetProtection selectLockedCells="1" selectUnlockedCells="1"/>
  <mergeCells count="1">
    <mergeCell ref="B9:G9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D7" sqref="D6:D7"/>
    </sheetView>
  </sheetViews>
  <sheetFormatPr defaultColWidth="9.140625" defaultRowHeight="15"/>
  <cols>
    <col min="1" max="1" width="4.28125" style="0" customWidth="1"/>
    <col min="2" max="2" width="55.0039062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54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8</v>
      </c>
      <c r="H3" s="15">
        <v>9</v>
      </c>
      <c r="I3" s="15">
        <v>10</v>
      </c>
      <c r="J3" s="15">
        <v>11</v>
      </c>
    </row>
    <row r="4" spans="1:10" s="11" customFormat="1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s="11" customFormat="1" ht="13.5" customHeight="1">
      <c r="A5" s="18"/>
      <c r="B5" s="19"/>
      <c r="C5" s="19"/>
      <c r="D5" s="25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41.25" customHeight="1">
      <c r="A6" s="18">
        <v>1</v>
      </c>
      <c r="B6" s="25" t="s">
        <v>56</v>
      </c>
      <c r="C6" s="20" t="s">
        <v>57</v>
      </c>
      <c r="D6" s="18">
        <v>350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48">
        <f>D6*G6</f>
        <v>0</v>
      </c>
    </row>
    <row r="7" spans="1:10" ht="12.75">
      <c r="A7" s="18">
        <v>2</v>
      </c>
      <c r="B7" s="39" t="s">
        <v>58</v>
      </c>
      <c r="C7" s="18" t="s">
        <v>57</v>
      </c>
      <c r="D7" s="18">
        <v>135</v>
      </c>
      <c r="E7" s="35"/>
      <c r="F7" s="35"/>
      <c r="G7" s="35">
        <f>(F6*0.23)+F6</f>
        <v>0</v>
      </c>
      <c r="H7" s="35">
        <f>D7*F7</f>
        <v>0</v>
      </c>
      <c r="I7" s="35">
        <v>23</v>
      </c>
      <c r="J7" s="48">
        <f>D7*G7</f>
        <v>0</v>
      </c>
    </row>
    <row r="8" spans="1:10" ht="12.75">
      <c r="A8" s="35"/>
      <c r="B8" s="35" t="s">
        <v>30</v>
      </c>
      <c r="C8" s="35"/>
      <c r="D8" s="35"/>
      <c r="E8" s="35"/>
      <c r="F8" s="35"/>
      <c r="G8" s="35"/>
      <c r="H8" s="35">
        <f>SUM(H6:H7)</f>
        <v>0</v>
      </c>
      <c r="I8" s="18" t="s">
        <v>31</v>
      </c>
      <c r="J8" s="48">
        <f>SUM(J6:J7)</f>
        <v>0</v>
      </c>
    </row>
    <row r="9" spans="1:10" ht="12.7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ht="12.75">
      <c r="B10" s="11" t="s">
        <v>32</v>
      </c>
    </row>
    <row r="11" ht="12.75">
      <c r="B11" s="11" t="s">
        <v>33</v>
      </c>
    </row>
    <row r="12" ht="12.75">
      <c r="B12" s="11"/>
    </row>
    <row r="14" ht="12.75">
      <c r="B14" t="s">
        <v>34</v>
      </c>
    </row>
    <row r="15" spans="2:10" ht="12.75">
      <c r="B15" s="12" t="s">
        <v>35</v>
      </c>
      <c r="G15" s="12" t="s">
        <v>36</v>
      </c>
      <c r="H15" s="12"/>
      <c r="I15" s="12"/>
      <c r="J15" s="12"/>
    </row>
  </sheetData>
  <sheetProtection selectLockedCells="1" selectUnlockedCells="1"/>
  <mergeCells count="1">
    <mergeCell ref="B8:G8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K6" activeCellId="1" sqref="D6:D7 K6"/>
    </sheetView>
  </sheetViews>
  <sheetFormatPr defaultColWidth="9.140625" defaultRowHeight="15"/>
  <cols>
    <col min="1" max="1" width="3.8515625" style="0" customWidth="1"/>
    <col min="2" max="2" width="55.00390625" style="0" customWidth="1"/>
    <col min="3" max="3" width="9.57421875" style="0" customWidth="1"/>
    <col min="11" max="11" width="9.140625" style="50" customWidth="1"/>
    <col min="256" max="16384" width="11.57421875" style="0" customWidth="1"/>
  </cols>
  <sheetData>
    <row r="1" spans="1:10" ht="12.75">
      <c r="A1" s="50"/>
      <c r="B1" s="51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1" t="s">
        <v>59</v>
      </c>
      <c r="C2" s="50"/>
      <c r="D2" s="50"/>
      <c r="E2" s="50"/>
      <c r="F2" s="50"/>
      <c r="G2" s="50"/>
      <c r="H2" s="50"/>
      <c r="I2" s="50"/>
      <c r="J2" s="50"/>
    </row>
    <row r="3" spans="1:12" ht="12.75">
      <c r="A3" s="52">
        <v>1</v>
      </c>
      <c r="B3" s="53">
        <v>2</v>
      </c>
      <c r="C3" s="52">
        <v>3</v>
      </c>
      <c r="D3" s="52">
        <v>4</v>
      </c>
      <c r="E3" s="52">
        <v>5</v>
      </c>
      <c r="F3" s="52">
        <v>6</v>
      </c>
      <c r="G3" s="54">
        <v>7</v>
      </c>
      <c r="H3" s="52">
        <v>8</v>
      </c>
      <c r="I3" s="52">
        <v>9</v>
      </c>
      <c r="J3" s="52">
        <v>10</v>
      </c>
      <c r="K3" s="55"/>
      <c r="L3" s="38"/>
    </row>
    <row r="4" spans="1:11" ht="48" customHeight="1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60</v>
      </c>
      <c r="G4" s="21" t="s">
        <v>40</v>
      </c>
      <c r="H4" s="20" t="s">
        <v>22</v>
      </c>
      <c r="I4" s="18" t="s">
        <v>41</v>
      </c>
      <c r="J4" s="20" t="s">
        <v>24</v>
      </c>
      <c r="K4" s="49"/>
    </row>
    <row r="5" spans="1:11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  <c r="K5" s="49"/>
    </row>
    <row r="6" spans="1:12" ht="53.25" customHeight="1">
      <c r="A6" s="56">
        <v>1</v>
      </c>
      <c r="B6" s="57" t="s">
        <v>61</v>
      </c>
      <c r="C6" s="58" t="s">
        <v>62</v>
      </c>
      <c r="D6" s="59">
        <v>500</v>
      </c>
      <c r="E6" s="60"/>
      <c r="F6" s="61"/>
      <c r="G6" s="62">
        <f>(F6*0.08)+F6</f>
        <v>0</v>
      </c>
      <c r="H6" s="61">
        <f>D6*F6</f>
        <v>0</v>
      </c>
      <c r="I6" s="63">
        <v>8</v>
      </c>
      <c r="J6" s="64">
        <f>D6*G6</f>
        <v>0</v>
      </c>
      <c r="K6" s="65"/>
      <c r="L6" s="11"/>
    </row>
    <row r="7" spans="1:10" ht="12.75">
      <c r="A7" s="35"/>
      <c r="B7" s="35" t="s">
        <v>30</v>
      </c>
      <c r="C7" s="35"/>
      <c r="D7" s="35"/>
      <c r="E7" s="35"/>
      <c r="F7" s="35"/>
      <c r="G7" s="35"/>
      <c r="H7" s="35">
        <v>0</v>
      </c>
      <c r="I7" s="18" t="s">
        <v>31</v>
      </c>
      <c r="J7" s="35">
        <v>0</v>
      </c>
    </row>
    <row r="8" spans="1:10" s="50" customFormat="1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K20" activeCellId="1" sqref="D6:D7 K20"/>
    </sheetView>
  </sheetViews>
  <sheetFormatPr defaultColWidth="9.140625" defaultRowHeight="15"/>
  <cols>
    <col min="1" max="1" width="4.140625" style="0" customWidth="1"/>
    <col min="2" max="2" width="55.00390625" style="0" customWidth="1"/>
    <col min="7" max="7" width="9.851562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63</v>
      </c>
      <c r="C2" s="11"/>
      <c r="D2" s="11"/>
      <c r="E2" s="11"/>
      <c r="F2" s="11"/>
      <c r="G2" s="11"/>
      <c r="H2" s="11"/>
      <c r="I2" s="11"/>
      <c r="J2" s="11"/>
    </row>
    <row r="3" spans="1:12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38"/>
      <c r="L3" s="38"/>
    </row>
    <row r="4" spans="1:10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64</v>
      </c>
      <c r="G4" s="21" t="s">
        <v>40</v>
      </c>
      <c r="H4" s="20" t="s">
        <v>22</v>
      </c>
      <c r="I4" s="18" t="s">
        <v>41</v>
      </c>
      <c r="J4" s="20" t="s">
        <v>24</v>
      </c>
    </row>
    <row r="5" spans="1:10" ht="12.75">
      <c r="A5" s="18"/>
      <c r="B5" s="19"/>
      <c r="C5" s="19"/>
      <c r="D5" s="20"/>
      <c r="E5" s="39"/>
      <c r="F5" s="39"/>
      <c r="G5" s="40" t="s">
        <v>42</v>
      </c>
      <c r="H5" s="28" t="s">
        <v>26</v>
      </c>
      <c r="I5" s="41"/>
      <c r="J5" s="28" t="s">
        <v>27</v>
      </c>
    </row>
    <row r="6" spans="1:10" ht="31.5" customHeight="1">
      <c r="A6" s="18">
        <v>1</v>
      </c>
      <c r="B6" s="39" t="s">
        <v>65</v>
      </c>
      <c r="C6" s="20" t="s">
        <v>66</v>
      </c>
      <c r="D6" s="18">
        <v>150</v>
      </c>
      <c r="E6" s="35"/>
      <c r="F6" s="35"/>
      <c r="G6" s="48">
        <f>(F6*0.08)+F6</f>
        <v>0</v>
      </c>
      <c r="H6" s="35">
        <f>D6*F6</f>
        <v>0</v>
      </c>
      <c r="I6" s="35">
        <v>8</v>
      </c>
      <c r="J6" s="35">
        <f>D6*G6</f>
        <v>0</v>
      </c>
    </row>
    <row r="7" spans="1:10" ht="12.75">
      <c r="A7" s="35"/>
      <c r="B7" s="35" t="s">
        <v>30</v>
      </c>
      <c r="C7" s="35"/>
      <c r="D7" s="35"/>
      <c r="E7" s="35"/>
      <c r="F7" s="35"/>
      <c r="G7" s="35"/>
      <c r="H7" s="35">
        <f>SUM(H6)</f>
        <v>0</v>
      </c>
      <c r="I7" s="18" t="s">
        <v>31</v>
      </c>
      <c r="J7" s="35">
        <f>SUM(J6)</f>
        <v>0</v>
      </c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ht="12.75">
      <c r="B9" s="11" t="s">
        <v>32</v>
      </c>
    </row>
    <row r="10" ht="12.75">
      <c r="B10" s="11" t="s">
        <v>33</v>
      </c>
    </row>
    <row r="11" ht="12.75">
      <c r="B11" s="11"/>
    </row>
    <row r="13" ht="12.75">
      <c r="B13" t="s">
        <v>34</v>
      </c>
    </row>
    <row r="14" spans="2:10" ht="12.75">
      <c r="B14" s="12" t="s">
        <v>35</v>
      </c>
      <c r="G14" s="12" t="s">
        <v>36</v>
      </c>
      <c r="H14" s="12"/>
      <c r="I14" s="12"/>
      <c r="J14" s="12"/>
    </row>
  </sheetData>
  <sheetProtection selectLockedCells="1" selectUnlockedCells="1"/>
  <mergeCells count="1">
    <mergeCell ref="B7:G7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5">
      <selection activeCell="L8" activeCellId="1" sqref="D6:D7 L8"/>
    </sheetView>
  </sheetViews>
  <sheetFormatPr defaultColWidth="9.140625" defaultRowHeight="15"/>
  <cols>
    <col min="1" max="1" width="4.7109375" style="0" customWidth="1"/>
    <col min="2" max="2" width="55.00390625" style="0" customWidth="1"/>
    <col min="7" max="7" width="9.42187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67</v>
      </c>
      <c r="C2" s="11"/>
      <c r="D2" s="11"/>
      <c r="E2" s="11"/>
      <c r="F2" s="11"/>
      <c r="G2" s="11"/>
      <c r="H2" s="11"/>
      <c r="I2" s="11"/>
      <c r="J2" s="11"/>
    </row>
    <row r="3" spans="1:12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38"/>
      <c r="L3" s="38"/>
    </row>
    <row r="4" spans="1:12" ht="48.75" customHeight="1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  <c r="K4" s="38"/>
      <c r="L4" s="38"/>
    </row>
    <row r="5" spans="1:12" ht="12.75">
      <c r="A5" s="18"/>
      <c r="B5" s="19"/>
      <c r="C5" s="19"/>
      <c r="D5" s="20"/>
      <c r="E5" s="21"/>
      <c r="F5" s="21"/>
      <c r="G5" s="27" t="s">
        <v>42</v>
      </c>
      <c r="H5" s="28" t="s">
        <v>26</v>
      </c>
      <c r="I5" s="41"/>
      <c r="J5" s="28" t="s">
        <v>27</v>
      </c>
      <c r="K5" s="38"/>
      <c r="L5" s="38"/>
    </row>
    <row r="6" spans="1:10" ht="92.25" customHeight="1">
      <c r="A6" s="18">
        <v>1</v>
      </c>
      <c r="B6" s="39" t="s">
        <v>68</v>
      </c>
      <c r="C6" s="18" t="s">
        <v>69</v>
      </c>
      <c r="D6" s="18">
        <v>100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35">
        <f>D6*G6</f>
        <v>0</v>
      </c>
    </row>
    <row r="7" spans="1:10" ht="85.5" customHeight="1">
      <c r="A7" s="18">
        <v>2</v>
      </c>
      <c r="B7" s="39" t="s">
        <v>68</v>
      </c>
      <c r="C7" s="18" t="s">
        <v>70</v>
      </c>
      <c r="D7" s="18">
        <v>80</v>
      </c>
      <c r="E7" s="35"/>
      <c r="F7" s="35"/>
      <c r="G7" s="35">
        <f>(F7*0.08)+F7</f>
        <v>0</v>
      </c>
      <c r="H7" s="35">
        <f>D7*F7</f>
        <v>0</v>
      </c>
      <c r="I7" s="35">
        <v>8</v>
      </c>
      <c r="J7" s="35">
        <f>D7*G7</f>
        <v>0</v>
      </c>
    </row>
    <row r="8" spans="1:10" ht="86.25" customHeight="1">
      <c r="A8" s="18">
        <v>3</v>
      </c>
      <c r="B8" s="39" t="s">
        <v>68</v>
      </c>
      <c r="C8" s="18" t="s">
        <v>71</v>
      </c>
      <c r="D8" s="18">
        <v>10</v>
      </c>
      <c r="E8" s="35"/>
      <c r="F8" s="35"/>
      <c r="G8" s="35">
        <f>(F8*0.08)+F8</f>
        <v>0</v>
      </c>
      <c r="H8" s="35">
        <f>D8*F8</f>
        <v>0</v>
      </c>
      <c r="I8" s="35">
        <v>8</v>
      </c>
      <c r="J8" s="35">
        <f>D8*G8</f>
        <v>0</v>
      </c>
    </row>
    <row r="9" spans="1:10" ht="12.75">
      <c r="A9" s="35"/>
      <c r="B9" s="66" t="s">
        <v>30</v>
      </c>
      <c r="C9" s="66"/>
      <c r="D9" s="66"/>
      <c r="E9" s="66"/>
      <c r="F9" s="66"/>
      <c r="G9" s="66"/>
      <c r="H9" s="35">
        <f>SUM(H6:H8)</f>
        <v>0</v>
      </c>
      <c r="I9" s="18" t="s">
        <v>31</v>
      </c>
      <c r="J9" s="35">
        <f>SUM(J6:J8)</f>
        <v>0</v>
      </c>
    </row>
    <row r="10" spans="1:10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2.75">
      <c r="B11" s="11" t="s">
        <v>32</v>
      </c>
    </row>
    <row r="12" ht="12.75">
      <c r="B12" s="11" t="s">
        <v>33</v>
      </c>
    </row>
    <row r="13" ht="12.75">
      <c r="B13" s="11"/>
    </row>
    <row r="15" ht="12.75">
      <c r="B15" t="s">
        <v>34</v>
      </c>
    </row>
    <row r="16" spans="2:10" ht="12.75">
      <c r="B16" s="12" t="s">
        <v>35</v>
      </c>
      <c r="G16" s="12" t="s">
        <v>36</v>
      </c>
      <c r="H16" s="12"/>
      <c r="I16" s="12"/>
      <c r="J16" s="12"/>
    </row>
  </sheetData>
  <sheetProtection selectLockedCells="1" selectUnlockedCells="1"/>
  <mergeCells count="1">
    <mergeCell ref="B9:G9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D7" sqref="D6:D7"/>
    </sheetView>
  </sheetViews>
  <sheetFormatPr defaultColWidth="9.140625" defaultRowHeight="15"/>
  <cols>
    <col min="1" max="1" width="5.28125" style="0" customWidth="1"/>
    <col min="2" max="2" width="59.140625" style="0" customWidth="1"/>
    <col min="7" max="7" width="12.28125" style="0" customWidth="1"/>
    <col min="8" max="8" width="13.8515625" style="0" customWidth="1"/>
    <col min="10" max="10" width="13.57421875" style="0" customWidth="1"/>
    <col min="256" max="16384" width="11.57421875" style="0" customWidth="1"/>
  </cols>
  <sheetData>
    <row r="1" spans="1:10" ht="12.75">
      <c r="A1" s="11"/>
      <c r="B1" s="14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4" t="s">
        <v>72</v>
      </c>
      <c r="C2" s="11"/>
      <c r="D2" s="11"/>
      <c r="E2" s="11"/>
      <c r="F2" s="11"/>
      <c r="G2" s="11"/>
      <c r="H2" s="11"/>
      <c r="I2" s="11"/>
      <c r="J2" s="11"/>
    </row>
    <row r="3" spans="1:12" ht="12.75">
      <c r="A3" s="15">
        <v>1</v>
      </c>
      <c r="B3" s="16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38"/>
      <c r="L3" s="38"/>
    </row>
    <row r="4" spans="1:11" ht="12.75">
      <c r="A4" s="18" t="s">
        <v>15</v>
      </c>
      <c r="B4" s="19" t="s">
        <v>16</v>
      </c>
      <c r="C4" s="19" t="s">
        <v>17</v>
      </c>
      <c r="D4" s="20" t="s">
        <v>46</v>
      </c>
      <c r="E4" s="21" t="s">
        <v>19</v>
      </c>
      <c r="F4" s="21" t="s">
        <v>55</v>
      </c>
      <c r="G4" s="21" t="s">
        <v>40</v>
      </c>
      <c r="H4" s="20" t="s">
        <v>22</v>
      </c>
      <c r="I4" s="18" t="s">
        <v>41</v>
      </c>
      <c r="J4" s="20" t="s">
        <v>24</v>
      </c>
      <c r="K4" s="50"/>
    </row>
    <row r="5" spans="1:11" ht="12.75">
      <c r="A5" s="18"/>
      <c r="B5" s="19"/>
      <c r="C5" s="19"/>
      <c r="D5" s="20"/>
      <c r="E5" s="39"/>
      <c r="F5" s="39"/>
      <c r="G5" s="40" t="s">
        <v>73</v>
      </c>
      <c r="H5" s="28" t="s">
        <v>26</v>
      </c>
      <c r="I5" s="41"/>
      <c r="J5" s="28" t="s">
        <v>27</v>
      </c>
      <c r="K5" s="50"/>
    </row>
    <row r="6" spans="1:11" ht="43.5" customHeight="1">
      <c r="A6" s="18">
        <v>1</v>
      </c>
      <c r="B6" s="39" t="s">
        <v>74</v>
      </c>
      <c r="C6" s="18" t="s">
        <v>75</v>
      </c>
      <c r="D6" s="18">
        <v>110</v>
      </c>
      <c r="E6" s="35"/>
      <c r="F6" s="35"/>
      <c r="G6" s="35">
        <f>(F6*0.08)+F6</f>
        <v>0</v>
      </c>
      <c r="H6" s="35">
        <f>D6*F6</f>
        <v>0</v>
      </c>
      <c r="I6" s="35">
        <v>8</v>
      </c>
      <c r="J6" s="48">
        <f>D6*G6</f>
        <v>0</v>
      </c>
      <c r="K6" s="50"/>
    </row>
    <row r="7" spans="1:11" ht="82.5" customHeight="1">
      <c r="A7" s="18">
        <v>2</v>
      </c>
      <c r="B7" s="39" t="s">
        <v>76</v>
      </c>
      <c r="C7" s="20" t="s">
        <v>77</v>
      </c>
      <c r="D7" s="18" t="s">
        <v>78</v>
      </c>
      <c r="E7" s="25"/>
      <c r="F7" s="35"/>
      <c r="G7" s="35">
        <f>(F7*0.08)+F7</f>
        <v>0</v>
      </c>
      <c r="H7" s="47" t="s">
        <v>79</v>
      </c>
      <c r="I7" s="35">
        <v>8</v>
      </c>
      <c r="J7" s="47" t="s">
        <v>79</v>
      </c>
      <c r="K7" s="50"/>
    </row>
    <row r="8" spans="1:11" ht="12.75">
      <c r="A8" s="35"/>
      <c r="B8" s="35" t="s">
        <v>30</v>
      </c>
      <c r="C8" s="35"/>
      <c r="D8" s="35"/>
      <c r="E8" s="35"/>
      <c r="F8" s="35"/>
      <c r="G8" s="35"/>
      <c r="H8" s="35">
        <v>0</v>
      </c>
      <c r="I8" s="18" t="s">
        <v>31</v>
      </c>
      <c r="J8" s="35">
        <v>0</v>
      </c>
      <c r="K8" s="50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12.75">
      <c r="B10" s="11" t="s">
        <v>32</v>
      </c>
    </row>
    <row r="11" ht="12.75">
      <c r="B11" s="11" t="s">
        <v>33</v>
      </c>
    </row>
    <row r="12" ht="12.75">
      <c r="B12" s="11"/>
    </row>
    <row r="14" ht="12.75">
      <c r="B14" t="s">
        <v>34</v>
      </c>
    </row>
    <row r="15" spans="2:10" ht="12.75">
      <c r="B15" s="12" t="s">
        <v>35</v>
      </c>
      <c r="G15" s="12" t="s">
        <v>36</v>
      </c>
      <c r="H15" s="12"/>
      <c r="I15" s="12"/>
      <c r="J15" s="12"/>
    </row>
  </sheetData>
  <sheetProtection selectLockedCells="1" selectUnlockedCells="1"/>
  <mergeCells count="1">
    <mergeCell ref="B8:G8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Łapiński</dc:creator>
  <cp:keywords/>
  <dc:description/>
  <cp:lastModifiedBy>Elżbieta Boguska</cp:lastModifiedBy>
  <cp:lastPrinted>2015-09-22T11:57:34Z</cp:lastPrinted>
  <dcterms:created xsi:type="dcterms:W3CDTF">2014-09-21T17:48:17Z</dcterms:created>
  <dcterms:modified xsi:type="dcterms:W3CDTF">2015-09-22T12:04:48Z</dcterms:modified>
  <cp:category/>
  <cp:version/>
  <cp:contentType/>
  <cp:contentStatus/>
  <cp:revision>130</cp:revision>
</cp:coreProperties>
</file>